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04"/>
  <workbookPr defaultThemeVersion="166925"/>
  <xr:revisionPtr revIDLastSave="7" documentId="11_924805B546FA86936262E6F9983E8C1851038381" xr6:coauthVersionLast="47" xr6:coauthVersionMax="47" xr10:uidLastSave="{448EA145-8738-4B5B-901D-879B60058FB5}"/>
  <bookViews>
    <workbookView xWindow="240" yWindow="105" windowWidth="14805" windowHeight="8010" xr2:uid="{00000000-000D-0000-FFFF-FFFF00000000}"/>
  </bookViews>
  <sheets>
    <sheet name="Ark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2" i="1" l="1"/>
  <c r="L22" i="1"/>
  <c r="K22" i="1"/>
  <c r="J22" i="1"/>
  <c r="I22" i="1"/>
  <c r="H22" i="1"/>
  <c r="G22" i="1"/>
  <c r="F22" i="1"/>
  <c r="E22" i="1"/>
  <c r="D22" i="1"/>
  <c r="C22" i="1"/>
  <c r="B22" i="1"/>
  <c r="O21" i="1"/>
  <c r="N21" i="1"/>
  <c r="O20" i="1"/>
  <c r="N20" i="1"/>
  <c r="M18" i="1"/>
  <c r="L18" i="1"/>
  <c r="K18" i="1"/>
  <c r="J18" i="1"/>
  <c r="I18" i="1"/>
  <c r="H18" i="1"/>
  <c r="G18" i="1"/>
  <c r="F18" i="1"/>
  <c r="E18" i="1"/>
  <c r="D18" i="1"/>
  <c r="C18" i="1"/>
  <c r="B18" i="1"/>
  <c r="O17" i="1"/>
  <c r="O16" i="1"/>
  <c r="N16" i="1"/>
  <c r="O15" i="1"/>
  <c r="N15" i="1"/>
  <c r="O14" i="1"/>
  <c r="N14" i="1"/>
  <c r="O13" i="1"/>
  <c r="N13" i="1"/>
  <c r="O12" i="1"/>
  <c r="N12" i="1"/>
  <c r="O11" i="1"/>
  <c r="N11" i="1"/>
  <c r="O10" i="1"/>
  <c r="O9" i="1"/>
  <c r="M8" i="1"/>
  <c r="L8" i="1"/>
  <c r="K8" i="1"/>
  <c r="J8" i="1"/>
  <c r="I8" i="1"/>
  <c r="H8" i="1"/>
  <c r="G8" i="1"/>
  <c r="F8" i="1"/>
  <c r="E8" i="1"/>
  <c r="D8" i="1"/>
  <c r="C8" i="1"/>
  <c r="B8" i="1"/>
  <c r="O7" i="1"/>
  <c r="O6" i="1"/>
  <c r="N6" i="1"/>
  <c r="O5" i="1"/>
  <c r="N5" i="1"/>
  <c r="O4" i="1"/>
  <c r="N4" i="1"/>
  <c r="O8" i="1" l="1"/>
  <c r="N8" i="1"/>
  <c r="O18" i="1"/>
  <c r="N18" i="1"/>
  <c r="O22" i="1"/>
  <c r="N22" i="1"/>
</calcChain>
</file>

<file path=xl/sharedStrings.xml><?xml version="1.0" encoding="utf-8"?>
<sst xmlns="http://schemas.openxmlformats.org/spreadsheetml/2006/main" count="23" uniqueCount="23">
  <si>
    <t>Grenkostnader</t>
  </si>
  <si>
    <t>Økning i %</t>
  </si>
  <si>
    <t>Økning</t>
  </si>
  <si>
    <t>Tekst.</t>
  </si>
  <si>
    <t>2011 - 2022</t>
  </si>
  <si>
    <t>i NOK</t>
  </si>
  <si>
    <t>Elitelandslag</t>
  </si>
  <si>
    <t>Utvikling</t>
  </si>
  <si>
    <t>Adm/marked/komite</t>
  </si>
  <si>
    <t>Internbelastning fellestj.</t>
  </si>
  <si>
    <t>Sum grenkostnad</t>
  </si>
  <si>
    <t>Grenkostnader fordelt</t>
  </si>
  <si>
    <t>Alpint</t>
  </si>
  <si>
    <t>Freestyle</t>
  </si>
  <si>
    <t>Hopp</t>
  </si>
  <si>
    <t>Kombinert</t>
  </si>
  <si>
    <t>Langrenn</t>
  </si>
  <si>
    <t>Telemark</t>
  </si>
  <si>
    <t>Integrering</t>
  </si>
  <si>
    <t>Sum gren</t>
  </si>
  <si>
    <t>Kostnad til formålet</t>
  </si>
  <si>
    <t>Anskaffelseskost</t>
  </si>
  <si>
    <t>Sum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</si>
</sst>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164" fontId="0" fillId="0" borderId="0" xfId="1" applyNumberFormat="1" applyFont="1"/>
    <xf numFmtId="164" fontId="0" fillId="0" borderId="0" xfId="0" applyNumberFormat="1"/>
    <xf numFmtId="164" fontId="2" fillId="0" borderId="0" xfId="1" applyNumberFormat="1" applyFont="1"/>
    <xf numFmtId="164" fontId="2" fillId="0" borderId="0" xfId="0" applyNumberFormat="1" applyFont="1"/>
    <xf numFmtId="164" fontId="3" fillId="0" borderId="0" xfId="1" applyNumberFormat="1" applyFont="1"/>
    <xf numFmtId="164" fontId="4" fillId="0" borderId="0" xfId="1" applyNumberFormat="1" applyFont="1"/>
    <xf numFmtId="0" fontId="0" fillId="2" borderId="0" xfId="0" applyFill="1"/>
    <xf numFmtId="164" fontId="0" fillId="2" borderId="0" xfId="1" applyNumberFormat="1" applyFont="1" applyFill="1"/>
    <xf numFmtId="164" fontId="0" fillId="2" borderId="0" xfId="0" applyNumberFormat="1" applyFill="1"/>
    <xf numFmtId="0" fontId="2" fillId="3" borderId="0" xfId="0" applyFont="1" applyFill="1" applyAlignment="1">
      <alignment horizontal="center"/>
    </xf>
    <xf numFmtId="0" fontId="0" fillId="3" borderId="0" xfId="0" applyFill="1"/>
    <xf numFmtId="164" fontId="0" fillId="3" borderId="0" xfId="1" applyNumberFormat="1" applyFont="1" applyFill="1"/>
    <xf numFmtId="164" fontId="2" fillId="3" borderId="0" xfId="1" applyNumberFormat="1" applyFont="1" applyFill="1"/>
  </cellXfs>
  <cellStyles count="2">
    <cellStyle name="K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2"/>
  <sheetViews>
    <sheetView tabSelected="1" topLeftCell="A17" workbookViewId="0">
      <selection activeCell="N1" sqref="N1:N22"/>
    </sheetView>
  </sheetViews>
  <sheetFormatPr defaultRowHeight="15"/>
  <cols>
    <col min="1" max="1" width="21.85546875" customWidth="1"/>
    <col min="14" max="14" width="11.28515625" customWidth="1"/>
  </cols>
  <sheetData>
    <row r="1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13" t="s">
        <v>1</v>
      </c>
      <c r="O1" s="3" t="s">
        <v>2</v>
      </c>
    </row>
    <row r="2" spans="1:16" s="1" customFormat="1">
      <c r="A2" s="1" t="s">
        <v>3</v>
      </c>
      <c r="B2" s="3">
        <v>2011</v>
      </c>
      <c r="C2" s="3">
        <v>2012</v>
      </c>
      <c r="D2" s="3">
        <v>2013</v>
      </c>
      <c r="E2" s="3">
        <v>2014</v>
      </c>
      <c r="F2" s="3">
        <v>2015</v>
      </c>
      <c r="G2" s="3">
        <v>2016</v>
      </c>
      <c r="H2" s="3">
        <v>2017</v>
      </c>
      <c r="I2" s="3">
        <v>2018</v>
      </c>
      <c r="J2" s="3">
        <v>2019</v>
      </c>
      <c r="K2" s="3">
        <v>2020</v>
      </c>
      <c r="L2" s="3">
        <v>2021</v>
      </c>
      <c r="M2" s="3">
        <v>2022</v>
      </c>
      <c r="N2" s="13" t="s">
        <v>4</v>
      </c>
      <c r="O2" s="3" t="s">
        <v>5</v>
      </c>
    </row>
    <row r="3" spans="1:16">
      <c r="N3" s="14"/>
    </row>
    <row r="4" spans="1:16">
      <c r="A4" t="s">
        <v>6</v>
      </c>
      <c r="B4" s="4">
        <v>68488</v>
      </c>
      <c r="C4" s="4">
        <v>79050</v>
      </c>
      <c r="D4" s="4">
        <v>86907</v>
      </c>
      <c r="E4" s="4">
        <v>100015</v>
      </c>
      <c r="F4" s="4">
        <v>117540</v>
      </c>
      <c r="G4" s="4">
        <v>125650</v>
      </c>
      <c r="H4" s="4">
        <v>132634</v>
      </c>
      <c r="I4" s="4">
        <v>131580</v>
      </c>
      <c r="J4" s="4">
        <v>124849</v>
      </c>
      <c r="K4" s="4">
        <v>103037</v>
      </c>
      <c r="L4" s="4">
        <v>121187</v>
      </c>
      <c r="M4" s="4">
        <v>130417</v>
      </c>
      <c r="N4" s="15">
        <f t="shared" ref="N4:N8" si="0">(M4-B4)*100/B4</f>
        <v>90.423139820114471</v>
      </c>
      <c r="O4" s="5">
        <f>M4-B4</f>
        <v>61929</v>
      </c>
    </row>
    <row r="5" spans="1:16">
      <c r="A5" t="s">
        <v>7</v>
      </c>
      <c r="B5" s="4">
        <v>18881</v>
      </c>
      <c r="C5" s="4">
        <v>25732</v>
      </c>
      <c r="D5" s="4">
        <v>26429</v>
      </c>
      <c r="E5" s="4">
        <v>29160</v>
      </c>
      <c r="F5" s="4">
        <v>15002</v>
      </c>
      <c r="G5" s="4">
        <v>19506</v>
      </c>
      <c r="H5" s="4">
        <v>20683</v>
      </c>
      <c r="I5" s="4">
        <v>18869</v>
      </c>
      <c r="J5" s="4">
        <v>46475</v>
      </c>
      <c r="K5" s="4">
        <v>33193</v>
      </c>
      <c r="L5" s="4">
        <v>37133</v>
      </c>
      <c r="M5" s="4">
        <v>55901</v>
      </c>
      <c r="N5" s="15">
        <f t="shared" si="0"/>
        <v>196.07012340448068</v>
      </c>
      <c r="O5" s="5">
        <f t="shared" ref="O5:O22" si="1">M5-B5</f>
        <v>37020</v>
      </c>
    </row>
    <row r="6" spans="1:16">
      <c r="A6" t="s">
        <v>8</v>
      </c>
      <c r="B6" s="4">
        <v>25990</v>
      </c>
      <c r="C6" s="4">
        <v>33427</v>
      </c>
      <c r="D6" s="4">
        <v>39946</v>
      </c>
      <c r="E6" s="4">
        <v>39776</v>
      </c>
      <c r="F6" s="4">
        <v>39698</v>
      </c>
      <c r="G6" s="4">
        <v>36771</v>
      </c>
      <c r="H6" s="4">
        <v>38146</v>
      </c>
      <c r="I6" s="4">
        <v>43625</v>
      </c>
      <c r="J6" s="4">
        <v>47777</v>
      </c>
      <c r="K6" s="4">
        <v>39176</v>
      </c>
      <c r="L6" s="4">
        <v>42641</v>
      </c>
      <c r="M6" s="4">
        <v>43027</v>
      </c>
      <c r="N6" s="15">
        <f t="shared" si="0"/>
        <v>65.552135436706422</v>
      </c>
      <c r="O6" s="5">
        <f t="shared" si="1"/>
        <v>17037</v>
      </c>
    </row>
    <row r="7" spans="1:16">
      <c r="A7" t="s">
        <v>9</v>
      </c>
      <c r="B7" s="4"/>
      <c r="C7" s="4"/>
      <c r="D7" s="4"/>
      <c r="E7" s="4"/>
      <c r="F7" s="4"/>
      <c r="G7" s="4"/>
      <c r="H7" s="4"/>
      <c r="I7" s="4"/>
      <c r="J7" s="4"/>
      <c r="K7" s="4">
        <v>15264</v>
      </c>
      <c r="L7" s="4">
        <v>14759</v>
      </c>
      <c r="M7" s="4">
        <v>14618</v>
      </c>
      <c r="N7" s="15"/>
      <c r="O7" s="5">
        <f t="shared" si="1"/>
        <v>14618</v>
      </c>
    </row>
    <row r="8" spans="1:16" s="1" customFormat="1">
      <c r="A8" s="1" t="s">
        <v>10</v>
      </c>
      <c r="B8" s="6">
        <f t="shared" ref="B8:E8" si="2">SUM(B4:B6)</f>
        <v>113359</v>
      </c>
      <c r="C8" s="6">
        <f t="shared" si="2"/>
        <v>138209</v>
      </c>
      <c r="D8" s="6">
        <f t="shared" si="2"/>
        <v>153282</v>
      </c>
      <c r="E8" s="6">
        <f t="shared" si="2"/>
        <v>168951</v>
      </c>
      <c r="F8" s="6">
        <f>SUM(F4:F6)</f>
        <v>172240</v>
      </c>
      <c r="G8" s="6">
        <f t="shared" ref="G8:L8" si="3">SUM(G4:G6)</f>
        <v>181927</v>
      </c>
      <c r="H8" s="6">
        <f t="shared" si="3"/>
        <v>191463</v>
      </c>
      <c r="I8" s="6">
        <f t="shared" si="3"/>
        <v>194074</v>
      </c>
      <c r="J8" s="6">
        <f t="shared" si="3"/>
        <v>219101</v>
      </c>
      <c r="K8" s="6">
        <f>SUM(K4:K7)</f>
        <v>190670</v>
      </c>
      <c r="L8" s="6">
        <f>SUM(L4:L7)</f>
        <v>215720</v>
      </c>
      <c r="M8" s="6">
        <f>SUM(M4:M7)</f>
        <v>243963</v>
      </c>
      <c r="N8" s="16">
        <f t="shared" si="0"/>
        <v>115.21273123439691</v>
      </c>
      <c r="O8" s="7">
        <f t="shared" si="1"/>
        <v>130604</v>
      </c>
    </row>
    <row r="9" spans="1:16">
      <c r="B9" s="4"/>
      <c r="C9" s="4"/>
      <c r="D9" s="4"/>
      <c r="E9" s="4"/>
      <c r="F9" s="4"/>
      <c r="G9" s="4"/>
      <c r="H9" s="4"/>
      <c r="I9" s="4"/>
      <c r="J9" s="4"/>
      <c r="K9" s="4"/>
      <c r="L9" s="4"/>
      <c r="N9" s="15"/>
      <c r="O9" s="5">
        <f t="shared" si="1"/>
        <v>0</v>
      </c>
    </row>
    <row r="10" spans="1:16">
      <c r="A10" s="1" t="s">
        <v>11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N10" s="15"/>
      <c r="O10" s="5">
        <f t="shared" si="1"/>
        <v>0</v>
      </c>
    </row>
    <row r="11" spans="1:16">
      <c r="A11" t="s">
        <v>12</v>
      </c>
      <c r="B11" s="4">
        <v>23734</v>
      </c>
      <c r="C11" s="4">
        <v>28736</v>
      </c>
      <c r="D11" s="4">
        <v>35997</v>
      </c>
      <c r="E11" s="4">
        <v>41275</v>
      </c>
      <c r="F11" s="4">
        <v>43480</v>
      </c>
      <c r="G11" s="4">
        <v>48886</v>
      </c>
      <c r="H11" s="4">
        <v>53455</v>
      </c>
      <c r="I11" s="4">
        <v>56019</v>
      </c>
      <c r="J11" s="4">
        <v>61383</v>
      </c>
      <c r="K11" s="4">
        <v>54410</v>
      </c>
      <c r="L11" s="4">
        <v>66647</v>
      </c>
      <c r="M11" s="4">
        <v>78157</v>
      </c>
      <c r="N11" s="15">
        <f t="shared" ref="N11:N20" si="4">(M11-B11)*100/B11</f>
        <v>229.30395213617595</v>
      </c>
      <c r="O11" s="5">
        <f t="shared" si="1"/>
        <v>54423</v>
      </c>
    </row>
    <row r="12" spans="1:16">
      <c r="A12" t="s">
        <v>13</v>
      </c>
      <c r="B12" s="4">
        <v>4165</v>
      </c>
      <c r="C12" s="4">
        <v>6543</v>
      </c>
      <c r="D12" s="4">
        <v>9299</v>
      </c>
      <c r="E12" s="4">
        <v>8729</v>
      </c>
      <c r="F12" s="4">
        <v>8311</v>
      </c>
      <c r="G12" s="4">
        <v>8117</v>
      </c>
      <c r="H12" s="4">
        <v>7920</v>
      </c>
      <c r="I12" s="4">
        <v>7379</v>
      </c>
      <c r="J12" s="4">
        <v>6654</v>
      </c>
      <c r="K12" s="4">
        <v>6436</v>
      </c>
      <c r="L12" s="4">
        <v>7107</v>
      </c>
      <c r="M12" s="4">
        <v>7960</v>
      </c>
      <c r="N12" s="15">
        <f t="shared" si="4"/>
        <v>91.116446578631454</v>
      </c>
      <c r="O12" s="5">
        <f t="shared" si="1"/>
        <v>3795</v>
      </c>
    </row>
    <row r="13" spans="1:16" s="10" customFormat="1">
      <c r="A13" s="10" t="s">
        <v>14</v>
      </c>
      <c r="B13" s="11">
        <v>20133</v>
      </c>
      <c r="C13" s="11">
        <v>25426</v>
      </c>
      <c r="D13" s="11">
        <v>22177</v>
      </c>
      <c r="E13" s="11">
        <v>20099</v>
      </c>
      <c r="F13" s="11">
        <v>19871</v>
      </c>
      <c r="G13" s="11">
        <v>20925</v>
      </c>
      <c r="H13" s="11">
        <v>23659</v>
      </c>
      <c r="I13" s="11">
        <v>30058</v>
      </c>
      <c r="J13" s="11">
        <v>37534</v>
      </c>
      <c r="K13" s="11">
        <v>26409</v>
      </c>
      <c r="L13" s="11">
        <v>29888</v>
      </c>
      <c r="M13" s="11">
        <v>27338</v>
      </c>
      <c r="N13" s="15">
        <f t="shared" si="4"/>
        <v>35.787016341330151</v>
      </c>
      <c r="O13" s="12">
        <f t="shared" si="1"/>
        <v>7205</v>
      </c>
      <c r="P13" s="12"/>
    </row>
    <row r="14" spans="1:16">
      <c r="A14" t="s">
        <v>15</v>
      </c>
      <c r="B14" s="4">
        <v>6547</v>
      </c>
      <c r="C14" s="4">
        <v>8440</v>
      </c>
      <c r="D14" s="4">
        <v>9540</v>
      </c>
      <c r="E14" s="4">
        <v>10989</v>
      </c>
      <c r="F14" s="4">
        <v>11293</v>
      </c>
      <c r="G14" s="4">
        <v>10962</v>
      </c>
      <c r="H14" s="4">
        <v>14710</v>
      </c>
      <c r="I14" s="4">
        <v>13498</v>
      </c>
      <c r="J14" s="4">
        <v>16749</v>
      </c>
      <c r="K14" s="4">
        <v>15572</v>
      </c>
      <c r="L14" s="4">
        <v>19837</v>
      </c>
      <c r="M14" s="4">
        <v>21772</v>
      </c>
      <c r="N14" s="15">
        <f t="shared" si="4"/>
        <v>232.54925920268826</v>
      </c>
      <c r="O14" s="5">
        <f t="shared" si="1"/>
        <v>15225</v>
      </c>
    </row>
    <row r="15" spans="1:16">
      <c r="A15" t="s">
        <v>16</v>
      </c>
      <c r="B15" s="4">
        <v>50698</v>
      </c>
      <c r="C15" s="4">
        <v>58781</v>
      </c>
      <c r="D15" s="4">
        <v>66081</v>
      </c>
      <c r="E15" s="4">
        <v>78925</v>
      </c>
      <c r="F15" s="4">
        <v>84167</v>
      </c>
      <c r="G15" s="4">
        <v>87667</v>
      </c>
      <c r="H15" s="4">
        <v>87253</v>
      </c>
      <c r="I15" s="4">
        <v>83286</v>
      </c>
      <c r="J15" s="4">
        <v>92229</v>
      </c>
      <c r="K15" s="4">
        <v>84815</v>
      </c>
      <c r="L15" s="4">
        <v>89155</v>
      </c>
      <c r="M15" s="4">
        <v>104951</v>
      </c>
      <c r="N15" s="15">
        <f t="shared" si="4"/>
        <v>107.01211093139769</v>
      </c>
      <c r="O15" s="5">
        <f t="shared" si="1"/>
        <v>54253</v>
      </c>
    </row>
    <row r="16" spans="1:16">
      <c r="A16" t="s">
        <v>17</v>
      </c>
      <c r="B16" s="4">
        <v>3493</v>
      </c>
      <c r="C16" s="4">
        <v>5480</v>
      </c>
      <c r="D16" s="4">
        <v>5176</v>
      </c>
      <c r="E16" s="4">
        <v>4607</v>
      </c>
      <c r="F16" s="4">
        <v>5118</v>
      </c>
      <c r="G16" s="4">
        <v>5370</v>
      </c>
      <c r="H16" s="4">
        <v>4466</v>
      </c>
      <c r="I16" s="4">
        <v>3834</v>
      </c>
      <c r="J16" s="4">
        <v>4552</v>
      </c>
      <c r="K16" s="4">
        <v>3028</v>
      </c>
      <c r="L16" s="4">
        <v>3086</v>
      </c>
      <c r="M16" s="4">
        <v>3785</v>
      </c>
      <c r="N16" s="15">
        <f t="shared" si="4"/>
        <v>8.3595762954480382</v>
      </c>
      <c r="O16" s="5">
        <f t="shared" si="1"/>
        <v>292</v>
      </c>
    </row>
    <row r="17" spans="1:15">
      <c r="A17" t="s">
        <v>18</v>
      </c>
      <c r="B17" s="4">
        <v>4589</v>
      </c>
      <c r="C17" s="4">
        <v>4803</v>
      </c>
      <c r="D17" s="4">
        <v>5012</v>
      </c>
      <c r="E17" s="4">
        <v>4327</v>
      </c>
      <c r="F17" s="4"/>
      <c r="G17" s="4"/>
      <c r="H17" s="4"/>
      <c r="I17" s="4"/>
      <c r="J17" s="4"/>
      <c r="K17" s="4"/>
      <c r="L17" s="4"/>
      <c r="N17" s="15"/>
      <c r="O17" s="5">
        <f t="shared" si="1"/>
        <v>-4589</v>
      </c>
    </row>
    <row r="18" spans="1:15" s="1" customFormat="1">
      <c r="A18" s="1" t="s">
        <v>19</v>
      </c>
      <c r="B18" s="8">
        <f>SUM(B11:B17)</f>
        <v>113359</v>
      </c>
      <c r="C18" s="8">
        <f t="shared" ref="C18:E18" si="5">SUM(C11:C17)</f>
        <v>138209</v>
      </c>
      <c r="D18" s="8">
        <f t="shared" si="5"/>
        <v>153282</v>
      </c>
      <c r="E18" s="8">
        <f>SUM(E11:E17)</f>
        <v>168951</v>
      </c>
      <c r="F18" s="6">
        <f t="shared" ref="F18:M18" si="6">SUM(F11:F17)</f>
        <v>172240</v>
      </c>
      <c r="G18" s="6">
        <f t="shared" si="6"/>
        <v>181927</v>
      </c>
      <c r="H18" s="6">
        <f t="shared" si="6"/>
        <v>191463</v>
      </c>
      <c r="I18" s="6">
        <f t="shared" si="6"/>
        <v>194074</v>
      </c>
      <c r="J18" s="6">
        <f t="shared" si="6"/>
        <v>219101</v>
      </c>
      <c r="K18" s="6">
        <f t="shared" si="6"/>
        <v>190670</v>
      </c>
      <c r="L18" s="6">
        <f t="shared" si="6"/>
        <v>215720</v>
      </c>
      <c r="M18" s="6">
        <f t="shared" si="6"/>
        <v>243963</v>
      </c>
      <c r="N18" s="16">
        <f>(M18-B18)*100/B18</f>
        <v>115.21273123439691</v>
      </c>
      <c r="O18" s="7">
        <f t="shared" si="1"/>
        <v>130604</v>
      </c>
    </row>
    <row r="19" spans="1:15"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N19" s="15"/>
      <c r="O19" s="5"/>
    </row>
    <row r="20" spans="1:15">
      <c r="A20" t="s">
        <v>20</v>
      </c>
      <c r="B20" s="4">
        <v>106541</v>
      </c>
      <c r="C20" s="4">
        <v>129500</v>
      </c>
      <c r="D20" s="4"/>
      <c r="E20" s="4">
        <v>155570</v>
      </c>
      <c r="F20" s="4">
        <v>160749</v>
      </c>
      <c r="G20" s="4">
        <v>169250</v>
      </c>
      <c r="H20" s="4">
        <v>181845</v>
      </c>
      <c r="I20" s="4">
        <v>174074</v>
      </c>
      <c r="J20" s="4">
        <v>198212</v>
      </c>
      <c r="K20" s="4">
        <v>178693</v>
      </c>
      <c r="L20" s="4">
        <v>200926</v>
      </c>
      <c r="M20" s="4">
        <v>229001</v>
      </c>
      <c r="N20" s="15">
        <f t="shared" si="4"/>
        <v>114.94166564984373</v>
      </c>
      <c r="O20" s="5">
        <f t="shared" si="1"/>
        <v>122460</v>
      </c>
    </row>
    <row r="21" spans="1:15">
      <c r="A21" t="s">
        <v>21</v>
      </c>
      <c r="B21" s="4">
        <v>6818</v>
      </c>
      <c r="C21" s="4">
        <v>8709</v>
      </c>
      <c r="D21" s="4"/>
      <c r="E21" s="4">
        <v>13983</v>
      </c>
      <c r="F21" s="4">
        <v>11491</v>
      </c>
      <c r="G21" s="4">
        <v>12667</v>
      </c>
      <c r="H21" s="4">
        <v>9618</v>
      </c>
      <c r="I21" s="4">
        <v>19469</v>
      </c>
      <c r="J21" s="4">
        <v>20889</v>
      </c>
      <c r="K21" s="4">
        <v>11976</v>
      </c>
      <c r="L21" s="4">
        <v>14793</v>
      </c>
      <c r="M21" s="4">
        <v>14962</v>
      </c>
      <c r="N21" s="15">
        <f>(M21-B21)*100/B21</f>
        <v>119.44851862716339</v>
      </c>
      <c r="O21" s="5">
        <f t="shared" si="1"/>
        <v>8144</v>
      </c>
    </row>
    <row r="22" spans="1:15" s="1" customFormat="1">
      <c r="A22" s="1" t="s">
        <v>22</v>
      </c>
      <c r="B22" s="6">
        <f>SUM(B20:B21)</f>
        <v>113359</v>
      </c>
      <c r="C22" s="6">
        <f t="shared" ref="C22:D22" si="7">SUM(C20:C21)</f>
        <v>138209</v>
      </c>
      <c r="D22" s="6">
        <f t="shared" si="7"/>
        <v>0</v>
      </c>
      <c r="E22" s="9">
        <f>SUM(E20:E21)</f>
        <v>169553</v>
      </c>
      <c r="F22" s="6">
        <f t="shared" ref="F22:M22" si="8">SUM(F20:F21)</f>
        <v>172240</v>
      </c>
      <c r="G22" s="6">
        <f t="shared" si="8"/>
        <v>181917</v>
      </c>
      <c r="H22" s="6">
        <f t="shared" si="8"/>
        <v>191463</v>
      </c>
      <c r="I22" s="6">
        <f t="shared" si="8"/>
        <v>193543</v>
      </c>
      <c r="J22" s="6">
        <f t="shared" si="8"/>
        <v>219101</v>
      </c>
      <c r="K22" s="6">
        <f t="shared" si="8"/>
        <v>190669</v>
      </c>
      <c r="L22" s="6">
        <f t="shared" si="8"/>
        <v>215719</v>
      </c>
      <c r="M22" s="6">
        <f t="shared" si="8"/>
        <v>243963</v>
      </c>
      <c r="N22" s="16">
        <f>(M22-B22)*100/B22</f>
        <v>115.21273123439691</v>
      </c>
      <c r="O22" s="7">
        <f t="shared" si="1"/>
        <v>130604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Audun Høisæther</cp:lastModifiedBy>
  <cp:revision/>
  <dcterms:created xsi:type="dcterms:W3CDTF">2023-10-13T07:47:50Z</dcterms:created>
  <dcterms:modified xsi:type="dcterms:W3CDTF">2023-10-13T07:50:48Z</dcterms:modified>
  <cp:category/>
  <cp:contentStatus/>
</cp:coreProperties>
</file>